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a.ogrinja\AppData\Local\Microsoft\Windows\INetCache\Content.Outlook\463XU1BT\"/>
    </mc:Choice>
  </mc:AlternateContent>
  <bookViews>
    <workbookView xWindow="0" yWindow="0" windowWidth="28800" windowHeight="12432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3" l="1"/>
  <c r="X23" i="1"/>
  <c r="X21" i="1"/>
  <c r="X27" i="1"/>
  <c r="W23" i="1" l="1"/>
  <c r="W21" i="1"/>
  <c r="W27" i="1"/>
  <c r="V23" i="1" l="1"/>
  <c r="V21" i="1"/>
  <c r="V27" i="1" l="1"/>
  <c r="U23" i="1" l="1"/>
  <c r="U21" i="1"/>
  <c r="U27" i="1"/>
  <c r="S23" i="1" l="1"/>
  <c r="T23" i="1"/>
  <c r="S21" i="1"/>
  <c r="T21" i="1"/>
  <c r="T27" i="1"/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<sst xmlns="http://schemas.openxmlformats.org/spreadsheetml/2006/main" count="420" uniqueCount="275">
  <si>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</si>
  <si>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</si>
  <si>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</si>
  <si>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</si>
  <si>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</si>
  <si>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</si>
  <si>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</si>
  <si>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</si>
  <si>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</si>
  <si>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</si>
  <si>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</si>
  <si>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</si>
  <si>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</si>
  <si>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</si>
  <si>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</si>
  <si>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</si>
  <si>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</si>
  <si>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</si>
  <si>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</si>
  <si>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</si>
  <si>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</si>
  <si>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</si>
  <si>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</si>
  <si>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</si>
  <si>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</si>
  <si>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</si>
  <si>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</si>
  <si>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</si>
  <si>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</si>
  <si>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</si>
  <si>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</si>
  <si>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</si>
  <si>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</si>
  <si>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</si>
  <si>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</si>
  <si>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</si>
  <si>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</si>
  <si>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</si>
  <si>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</si>
  <si>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</si>
  <si>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</si>
  <si>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</si>
  <si>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</si>
  <si>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</si>
  <si>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</si>
  <si>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</si>
  <si>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</si>
  <si>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</si>
  <si>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</si>
  <si>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</si>
  <si>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</si>
  <si>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</si>
  <si>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</si>
  <si>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</si>
  <si>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</si>
  <si>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</si>
  <si>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</si>
  <si>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</si>
  <si>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</si>
  <si>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</si>
  <si>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</si>
  <si>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</si>
  <si>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</si>
  <si>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</si>
  <si>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</si>
  <si>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</si>
  <si>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</si>
  <si>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</si>
  <si>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</si>
  <si>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</si>
  <si>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</si>
  <si>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</si>
  <si>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</si>
  <si>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</si>
  <si>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</si>
  <si>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</si>
  <si>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</si>
  <si>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</si>
  <si>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</si>
  <si>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</si>
  <si>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</si>
  <si>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</si>
  <si>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</si>
  <si>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</si>
  <si>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</si>
  <si>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</si>
  <si>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</si>
  <si>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</si>
  <si>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</si>
  <si>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</si>
  <si>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</si>
  <si>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</si>
  <si>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</si>
  <si>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</si>
  <si>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</si>
  <si>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</si>
  <si>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</si>
  <si>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</si>
  <si>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</si>
  <si>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</si>
  <si>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</si>
  <si>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</si>
  <si>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</si>
  <si>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</si>
  <si>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</si>
  <si>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</si>
  <si>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</si>
  <si>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</si>
  <si>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</si>
  <si>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</si>
  <si>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</si>
  <si>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</si>
  <si>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</si>
  <si>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</si>
  <si>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</si>
  <si>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</si>
  <si>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</si>
  <si>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</si>
  <si>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</si>
  <si>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</si>
  <si>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</si>
  <si>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</si>
  <si>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</si>
  <si>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</si>
  <si>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</si>
  <si>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</si>
  <si>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</si>
  <si>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</si>
  <si>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</si>
  <si>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</si>
  <si>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</si>
  <si>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</si>
  <si>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</si>
  <si>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</si>
  <si>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</si>
  <si>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</si>
  <si>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</si>
  <si>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</si>
  <si>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</si>
  <si>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</si>
  <si>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</si>
  <si>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</si>
  <si>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</si>
  <si>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</si>
  <si>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</si>
  <si>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</si>
  <si>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</si>
  <si>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</si>
  <si>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</si>
  <si>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</si>
  <si>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</si>
  <si>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</si>
  <si>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</si>
  <si>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</si>
  <si>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</si>
  <si>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</si>
  <si>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</si>
  <si>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</si>
  <si>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</si>
  <si>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</si>
  <si>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</si>
  <si>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</si>
  <si>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</si>
  <si>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</si>
  <si>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</si>
  <si>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</si>
  <si>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</si>
  <si>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</si>
  <si>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</si>
  <si>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</si>
  <si>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</si>
  <si>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</si>
  <si>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</si>
  <si>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</si>
  <si>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</si>
  <si>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</si>
  <si>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</si>
  <si>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</si>
  <si>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</si>
  <si>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</si>
  <si>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</si>
  <si>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</si>
  <si>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</si>
  <si>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</si>
  <si>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</si>
  <si>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</si>
  <si>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</si>
  <si>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</si>
  <si>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</si>
  <si>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</si>
  <si>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</si>
  <si>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</si>
  <si>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</si>
  <si>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</si>
  <si>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</si>
  <si>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</si>
  <si>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</si>
  <si>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</si>
  <si>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</si>
  <si>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</si>
  <si>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r>
      <rPr>
        <b/>
        <sz val="11"/>
        <color theme="1"/>
        <rFont val="Calibri"/>
        <family val="2"/>
        <scheme val="minor"/>
      </rPr>
      <t>Gaz metan extras brut – total</t>
    </r>
    <r>
      <rPr>
        <sz val="11"/>
        <color theme="1"/>
        <rFont val="Calibri"/>
        <family val="2"/>
        <scheme val="minor"/>
      </rPr>
      <t>, din care:</t>
    </r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</si>
  <si>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</si>
  <si>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</si>
  <si>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</si>
  <si>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</si>
  <si>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</si>
  <si>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</si>
  <si>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</si>
  <si>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</si>
  <si>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</si>
  <si>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</si>
  <si>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</si>
  <si>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</si>
  <si>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</si>
  <si>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</si>
  <si>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</si>
  <si>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</si>
  <si>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</si>
  <si>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</si>
  <si>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</si>
  <si>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</si>
  <si>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</si>
  <si>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</si>
  <si>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</si>
  <si>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</si>
  <si>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</si>
  <si>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</si>
  <si>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</si>
  <si>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</si>
  <si>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</si>
  <si>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</si>
  <si>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Gaz metan propriu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</si>
  <si>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 metan din producţia proprie livrat </t>
    </r>
    <r>
      <rPr>
        <b/>
        <sz val="11"/>
        <color rgb="FFFF0000"/>
        <rFont val="Calibri"/>
        <family val="2"/>
        <scheme val="minor"/>
      </rPr>
      <t>(3.-4.+5.-6.)</t>
    </r>
  </si>
  <si>
    <r>
      <t xml:space="preserve">Gaz metan din producţia internă valorificat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</si>
  <si>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 metan din producţia internă livrat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</si>
  <si>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 metan total livrat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</si>
  <si>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</si>
  <si>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</si>
  <si>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</si>
  <si>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</si>
  <si>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</si>
  <si>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</si>
  <si>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</si>
  <si>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</si>
  <si>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</si>
  <si>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</si>
  <si>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</si>
  <si>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</si>
  <si>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</si>
  <si>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</si>
  <si>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</si>
  <si>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</si>
  <si>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r>
      <t xml:space="preserve">Gaz metan din producţia proprie livrat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</si>
  <si>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rPr>
        <b/>
        <sz val="11"/>
        <color theme="1"/>
        <rFont val="Calibri"/>
        <family val="2"/>
        <scheme val="minor"/>
      </rPr>
      <t>Gaz metan din asocieri*) – total</t>
    </r>
    <r>
      <rPr>
        <sz val="11"/>
        <color theme="1"/>
        <rFont val="Calibri"/>
        <family val="2"/>
        <scheme val="minor"/>
      </rPr>
      <t>, din care: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</si>
  <si>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</si>
  <si>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</si>
  <si>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</si>
  <si>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</si>
  <si>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</si>
  <si>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</si>
  <si>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</si>
  <si>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</si>
  <si>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</si>
  <si>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</si>
  <si>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</si>
  <si>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</si>
  <si>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</si>
  <si>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</si>
  <si>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</si>
  <si>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</si>
  <si>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</si>
  <si>
    <t>6M / 2022</t>
  </si>
  <si>
    <t xml:space="preserve">6M /  2022 </t>
  </si>
  <si>
    <t>Bank loans</t>
  </si>
  <si>
    <t>Împrumuturi bancare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</si>
</sst>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5" xfId="1" applyNumberFormat="1" applyFont="1" applyFill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0" fontId="0" fillId="0" borderId="2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="105" zoomScaleNormal="105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X21" sqref="X21"/>
    </sheetView>
  </sheetViews>
  <sheetFormatPr defaultRowHeight="14.4" x14ac:dyDescent="0.3"/>
  <cols>
    <col min="1" max="1" width="46" customWidth="1"/>
    <col min="2" max="2" width="44.33203125" customWidth="1"/>
    <col min="3" max="13" width="12.6640625" customWidth="1"/>
    <col min="14" max="14" width="12.6640625" style="82" customWidth="1"/>
    <col min="15" max="15" width="14" customWidth="1"/>
    <col min="16" max="16" width="11.44140625" bestFit="1" customWidth="1"/>
    <col min="17" max="17" width="12.6640625" customWidth="1"/>
    <col min="18" max="18" width="12.33203125" bestFit="1" customWidth="1"/>
    <col min="19" max="20" width="13.88671875" customWidth="1"/>
    <col min="21" max="21" width="11.33203125" bestFit="1" customWidth="1"/>
    <col min="22" max="22" width="12.33203125" bestFit="1" customWidth="1"/>
    <col min="23" max="24" width="13.88671875" customWidth="1"/>
  </cols>
  <sheetData>
    <row r="1" spans="1:27" s="65" customFormat="1" ht="21" x14ac:dyDescent="0.4">
      <c r="A1" s="65" t="s">
        <v>151</v>
      </c>
      <c r="B1" s="65" t="s">
        <v>150</v>
      </c>
      <c r="N1" s="79"/>
    </row>
    <row r="2" spans="1:27" s="66" customFormat="1" ht="13.8" x14ac:dyDescent="0.3">
      <c r="A2" s="66" t="s">
        <v>153</v>
      </c>
      <c r="B2" s="66" t="s">
        <v>152</v>
      </c>
      <c r="N2" s="80"/>
    </row>
    <row r="3" spans="1:27" s="66" customFormat="1" ht="36.6" customHeight="1" thickBot="1" x14ac:dyDescent="0.35">
      <c r="B3" s="66" t="s">
        <v>179</v>
      </c>
      <c r="N3" s="80"/>
    </row>
    <row r="4" spans="1:27" ht="36" customHeight="1" thickBot="1" x14ac:dyDescent="0.35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260</v>
      </c>
      <c r="S4" s="84" t="s">
        <v>261</v>
      </c>
      <c r="T4" s="78" t="s">
        <v>264</v>
      </c>
      <c r="U4" s="78" t="s">
        <v>267</v>
      </c>
      <c r="V4" s="109">
        <v>2021</v>
      </c>
      <c r="W4" s="84" t="s">
        <v>270</v>
      </c>
      <c r="X4" s="123" t="s">
        <v>271</v>
      </c>
    </row>
    <row r="5" spans="1:27" ht="17.100000000000001" customHeight="1" x14ac:dyDescent="0.3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17"/>
      <c r="T5" s="82"/>
      <c r="U5" s="15"/>
      <c r="V5" s="11"/>
      <c r="W5" s="117"/>
      <c r="X5" s="126"/>
    </row>
    <row r="6" spans="1:27" ht="17.100000000000001" customHeight="1" x14ac:dyDescent="0.3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40">
        <v>3925789</v>
      </c>
      <c r="X6" s="42">
        <v>7496049</v>
      </c>
    </row>
    <row r="7" spans="1:27" ht="17.100000000000001" customHeight="1" x14ac:dyDescent="0.3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36">
        <v>-8914</v>
      </c>
      <c r="X7" s="35">
        <v>-32354</v>
      </c>
    </row>
    <row r="8" spans="1:27" ht="17.100000000000001" customHeight="1" x14ac:dyDescent="0.3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36">
        <v>31866</v>
      </c>
      <c r="X8" s="35">
        <v>94076</v>
      </c>
    </row>
    <row r="9" spans="1:27" ht="17.100000000000001" customHeight="1" x14ac:dyDescent="0.3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-7032</v>
      </c>
      <c r="Q9" s="34">
        <v>-5711</v>
      </c>
      <c r="R9" s="114">
        <v>-6534</v>
      </c>
      <c r="S9" s="34">
        <v>-442</v>
      </c>
      <c r="T9" s="34">
        <v>27878</v>
      </c>
      <c r="U9" s="34">
        <v>26372</v>
      </c>
      <c r="V9" s="114">
        <v>23388</v>
      </c>
      <c r="W9" s="36">
        <v>-2659</v>
      </c>
      <c r="X9" s="35">
        <v>-2363</v>
      </c>
    </row>
    <row r="10" spans="1:27" ht="15.6" customHeight="1" x14ac:dyDescent="0.3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36">
        <v>12036</v>
      </c>
      <c r="X10" s="35">
        <v>21057</v>
      </c>
    </row>
    <row r="11" spans="1:27" s="37" customFormat="1" ht="30.6" customHeight="1" x14ac:dyDescent="0.3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36">
        <v>-51710</v>
      </c>
      <c r="X11" s="35">
        <v>-20418</v>
      </c>
    </row>
    <row r="12" spans="1:27" ht="18.75" customHeight="1" x14ac:dyDescent="0.3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36">
        <v>-24814</v>
      </c>
      <c r="X12" s="35">
        <v>-57887</v>
      </c>
      <c r="AA12" s="82"/>
    </row>
    <row r="13" spans="1:27" ht="28.5" customHeight="1" x14ac:dyDescent="0.3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-292945</v>
      </c>
      <c r="Q13" s="34">
        <v>-468078</v>
      </c>
      <c r="R13" s="114">
        <v>-672063</v>
      </c>
      <c r="S13" s="34">
        <v>-147158</v>
      </c>
      <c r="T13" s="34">
        <v>-310290</v>
      </c>
      <c r="U13" s="34">
        <v>-496258</v>
      </c>
      <c r="V13" s="114">
        <v>-685772</v>
      </c>
      <c r="W13" s="36">
        <v>-89043</v>
      </c>
      <c r="X13" s="35">
        <v>-219489</v>
      </c>
    </row>
    <row r="14" spans="1:27" ht="17.100000000000001" customHeight="1" x14ac:dyDescent="0.3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36">
        <v>-157993</v>
      </c>
      <c r="X14" s="35">
        <v>-368275</v>
      </c>
    </row>
    <row r="15" spans="1:27" ht="17.100000000000001" customHeight="1" x14ac:dyDescent="0.3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4">
        <v>-4139</v>
      </c>
      <c r="T15" s="34">
        <v>-8289</v>
      </c>
      <c r="U15" s="34">
        <v>-12417</v>
      </c>
      <c r="V15" s="35">
        <v>-16739</v>
      </c>
      <c r="W15" s="36">
        <v>-5452</v>
      </c>
      <c r="X15" s="35">
        <v>-18546</v>
      </c>
    </row>
    <row r="16" spans="1:27" ht="17.100000000000001" customHeight="1" x14ac:dyDescent="0.3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-18977</v>
      </c>
      <c r="Q16" s="34">
        <v>-24578</v>
      </c>
      <c r="R16" s="114">
        <v>-26509</v>
      </c>
      <c r="S16" s="34">
        <v>-348</v>
      </c>
      <c r="T16" s="34">
        <v>-693</v>
      </c>
      <c r="U16" s="34">
        <v>-851</v>
      </c>
      <c r="V16" s="114">
        <v>-1197</v>
      </c>
      <c r="W16" s="36">
        <v>-1032</v>
      </c>
      <c r="X16" s="35">
        <v>-32432</v>
      </c>
    </row>
    <row r="17" spans="1:24" ht="17.100000000000001" customHeight="1" x14ac:dyDescent="0.3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4">
        <v>-210</v>
      </c>
      <c r="T17" s="34">
        <v>-809</v>
      </c>
      <c r="U17" s="34">
        <v>10</v>
      </c>
      <c r="V17" s="35">
        <v>85</v>
      </c>
      <c r="W17" s="36">
        <v>-57</v>
      </c>
      <c r="X17" s="35">
        <v>244</v>
      </c>
    </row>
    <row r="18" spans="1:24" ht="17.100000000000001" customHeight="1" x14ac:dyDescent="0.3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4">
        <v>-366042</v>
      </c>
      <c r="T18" s="34">
        <v>-609965</v>
      </c>
      <c r="U18" s="34">
        <v>-1052945</v>
      </c>
      <c r="V18" s="35">
        <v>-2539086</v>
      </c>
      <c r="W18" s="36">
        <v>-2475832</v>
      </c>
      <c r="X18" s="35">
        <v>-4834977</v>
      </c>
    </row>
    <row r="19" spans="1:24" ht="17.100000000000001" customHeight="1" x14ac:dyDescent="0.3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4">
        <v>9856</v>
      </c>
      <c r="T19" s="34">
        <v>21669</v>
      </c>
      <c r="U19" s="34">
        <v>141723</v>
      </c>
      <c r="V19" s="35">
        <v>169841</v>
      </c>
      <c r="W19" s="36">
        <v>17181</v>
      </c>
      <c r="X19" s="35">
        <v>32598</v>
      </c>
    </row>
    <row r="20" spans="1:24" x14ac:dyDescent="0.3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1213311</v>
      </c>
      <c r="Q20" s="41">
        <v>1539317</v>
      </c>
      <c r="R20" s="42">
        <v>2050729</v>
      </c>
      <c r="S20" s="41">
        <v>695727</v>
      </c>
      <c r="T20" s="41">
        <v>1185663</v>
      </c>
      <c r="U20" s="41">
        <v>1807329</v>
      </c>
      <c r="V20" s="42">
        <v>2784623</v>
      </c>
      <c r="W20" s="40">
        <v>1226543</v>
      </c>
      <c r="X20" s="42">
        <v>2182698</v>
      </c>
    </row>
    <row r="21" spans="1:24" ht="17.399999999999999" customHeight="1" x14ac:dyDescent="0.3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0.55317332044598144</v>
      </c>
      <c r="Q21" s="45">
        <f t="shared" si="2"/>
        <v>0.52744803359621495</v>
      </c>
      <c r="R21" s="46">
        <f t="shared" ref="R21:X21" si="3">R20/R6</f>
        <v>0.50325959479181415</v>
      </c>
      <c r="S21" s="45">
        <f t="shared" si="3"/>
        <v>0.52418764239991322</v>
      </c>
      <c r="T21" s="45">
        <f t="shared" si="3"/>
        <v>0.52695407307721542</v>
      </c>
      <c r="U21" s="45">
        <f t="shared" si="3"/>
        <v>0.51689232378739025</v>
      </c>
      <c r="V21" s="46">
        <f t="shared" si="3"/>
        <v>0.47576596731275944</v>
      </c>
      <c r="W21" s="45">
        <f t="shared" si="3"/>
        <v>0.31243222699946432</v>
      </c>
      <c r="X21" s="46">
        <f t="shared" si="3"/>
        <v>0.29117979351522383</v>
      </c>
    </row>
    <row r="22" spans="1:24" x14ac:dyDescent="0.3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1">
        <v>548569</v>
      </c>
      <c r="T22" s="41">
        <v>875373</v>
      </c>
      <c r="U22" s="41">
        <v>1311071</v>
      </c>
      <c r="V22" s="42">
        <v>2098851</v>
      </c>
      <c r="W22" s="40">
        <v>1137500</v>
      </c>
      <c r="X22" s="42">
        <v>1963209</v>
      </c>
    </row>
    <row r="23" spans="1:24" ht="17.399999999999999" customHeight="1" x14ac:dyDescent="0.3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5">
        <f t="shared" ref="S23:X23" si="6">S22/S6</f>
        <v>0.41331311103878099</v>
      </c>
      <c r="T23" s="45">
        <f t="shared" si="6"/>
        <v>0.38904930643177804</v>
      </c>
      <c r="U23" s="45">
        <f t="shared" si="6"/>
        <v>0.37496357101571304</v>
      </c>
      <c r="V23" s="46">
        <f t="shared" si="6"/>
        <v>0.3585985881249823</v>
      </c>
      <c r="W23" s="45">
        <f t="shared" si="6"/>
        <v>0.28975067177578828</v>
      </c>
      <c r="X23" s="46">
        <f t="shared" si="6"/>
        <v>0.26189916848195627</v>
      </c>
    </row>
    <row r="24" spans="1:24" x14ac:dyDescent="0.3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1">
        <v>562383</v>
      </c>
      <c r="T24" s="41">
        <v>901934</v>
      </c>
      <c r="U24" s="41">
        <v>1349433</v>
      </c>
      <c r="V24" s="42">
        <v>2157251</v>
      </c>
      <c r="W24" s="40">
        <v>1169366</v>
      </c>
      <c r="X24" s="42">
        <v>2057283</v>
      </c>
    </row>
    <row r="25" spans="1:24" ht="17.399999999999999" customHeight="1" x14ac:dyDescent="0.3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4">
        <v>-98628</v>
      </c>
      <c r="T25" s="34">
        <v>-140333</v>
      </c>
      <c r="U25" s="34">
        <v>-193050</v>
      </c>
      <c r="V25" s="35">
        <v>-242264</v>
      </c>
      <c r="W25" s="36">
        <v>-189745</v>
      </c>
      <c r="X25" s="35">
        <v>-331338</v>
      </c>
    </row>
    <row r="26" spans="1:24" x14ac:dyDescent="0.3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1">
        <v>463755</v>
      </c>
      <c r="T26" s="41">
        <v>761601</v>
      </c>
      <c r="U26" s="41">
        <v>1156383</v>
      </c>
      <c r="V26" s="42">
        <v>1914987</v>
      </c>
      <c r="W26" s="40">
        <v>979621</v>
      </c>
      <c r="X26" s="42">
        <v>1725945</v>
      </c>
    </row>
    <row r="27" spans="1:24" ht="19.95" customHeight="1" thickBot="1" x14ac:dyDescent="0.35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7">D26/D6</f>
        <v>0.37097637881513257</v>
      </c>
      <c r="E27" s="49">
        <f t="shared" si="7"/>
        <v>0.36824810605476355</v>
      </c>
      <c r="F27" s="50">
        <f t="shared" si="7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8">L26/L6</f>
        <v>0.33947175912511085</v>
      </c>
      <c r="M27" s="49">
        <f t="shared" si="8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X27" si="9">P26/P6</f>
        <v>0.36511934858083356</v>
      </c>
      <c r="Q27" s="49">
        <f t="shared" si="9"/>
        <v>0.32275810505944302</v>
      </c>
      <c r="R27" s="49">
        <f t="shared" si="9"/>
        <v>0.30624215163441104</v>
      </c>
      <c r="S27" s="48">
        <f t="shared" si="9"/>
        <v>0.34941096162887419</v>
      </c>
      <c r="T27" s="49">
        <f t="shared" si="9"/>
        <v>0.33848466976677211</v>
      </c>
      <c r="U27" s="49">
        <f t="shared" si="9"/>
        <v>0.33072312570552109</v>
      </c>
      <c r="V27" s="50">
        <f t="shared" si="9"/>
        <v>0.32718455692076065</v>
      </c>
      <c r="W27" s="49">
        <f t="shared" si="9"/>
        <v>0.24953480688850063</v>
      </c>
      <c r="X27" s="50">
        <f t="shared" si="9"/>
        <v>0.23024729427462387</v>
      </c>
    </row>
    <row r="29" spans="1:24" x14ac:dyDescent="0.3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4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4" x14ac:dyDescent="0.3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pane xSplit="2" ySplit="4" topLeftCell="Q23" activePane="bottomRight" state="frozen"/>
      <selection pane="topRight" activeCell="C1" sqref="C1"/>
      <selection pane="bottomLeft" activeCell="A5" sqref="A5"/>
      <selection pane="bottomRight" activeCell="Y45" sqref="Y45"/>
    </sheetView>
  </sheetViews>
  <sheetFormatPr defaultRowHeight="14.4" x14ac:dyDescent="0.3"/>
  <cols>
    <col min="1" max="1" width="40.6640625" customWidth="1"/>
    <col min="2" max="2" width="47.88671875" bestFit="1" customWidth="1"/>
    <col min="3" max="13" width="13" customWidth="1"/>
    <col min="14" max="14" width="13" style="82" customWidth="1"/>
    <col min="15" max="15" width="13.88671875" customWidth="1"/>
    <col min="16" max="16" width="12.5546875" customWidth="1"/>
    <col min="17" max="17" width="13" customWidth="1"/>
    <col min="18" max="18" width="10.5546875" bestFit="1" customWidth="1"/>
    <col min="19" max="19" width="16.33203125" customWidth="1"/>
    <col min="20" max="20" width="12.5546875" customWidth="1"/>
    <col min="21" max="22" width="11.5546875" bestFit="1" customWidth="1"/>
    <col min="23" max="23" width="16.33203125" customWidth="1"/>
    <col min="24" max="24" width="12.5546875" customWidth="1"/>
    <col min="25" max="25" width="10.5546875" bestFit="1" customWidth="1"/>
  </cols>
  <sheetData>
    <row r="1" spans="1:24" s="65" customFormat="1" ht="21" x14ac:dyDescent="0.4">
      <c r="A1" s="65" t="s">
        <v>151</v>
      </c>
      <c r="B1" s="65" t="s">
        <v>150</v>
      </c>
      <c r="N1" s="79"/>
    </row>
    <row r="2" spans="1:24" s="66" customFormat="1" ht="13.8" x14ac:dyDescent="0.3">
      <c r="A2" s="66" t="s">
        <v>153</v>
      </c>
      <c r="B2" s="66" t="s">
        <v>152</v>
      </c>
      <c r="N2" s="80"/>
    </row>
    <row r="3" spans="1:24" s="66" customFormat="1" ht="15" customHeight="1" thickBot="1" x14ac:dyDescent="0.35">
      <c r="N3" s="80"/>
    </row>
    <row r="4" spans="1:24" ht="36" customHeight="1" thickBot="1" x14ac:dyDescent="0.35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260</v>
      </c>
      <c r="S4" s="20" t="s">
        <v>262</v>
      </c>
      <c r="T4" s="21" t="s">
        <v>266</v>
      </c>
      <c r="U4" s="78" t="s">
        <v>267</v>
      </c>
      <c r="V4" s="109">
        <v>2021</v>
      </c>
      <c r="W4" s="20" t="s">
        <v>270</v>
      </c>
      <c r="X4" s="125" t="s">
        <v>271</v>
      </c>
    </row>
    <row r="5" spans="1:24" ht="17.100000000000001" customHeight="1" x14ac:dyDescent="0.3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8"/>
      <c r="X5" s="25"/>
    </row>
    <row r="6" spans="1:24" ht="17.100000000000001" customHeight="1" x14ac:dyDescent="0.3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6"/>
      <c r="X6" s="26"/>
    </row>
    <row r="7" spans="1:24" ht="17.100000000000001" customHeight="1" x14ac:dyDescent="0.3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6"/>
      <c r="X7" s="26"/>
    </row>
    <row r="8" spans="1:24" ht="17.100000000000001" customHeight="1" x14ac:dyDescent="0.3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6">
        <v>5250361</v>
      </c>
      <c r="X8" s="26">
        <v>5080823</v>
      </c>
    </row>
    <row r="9" spans="1:24" ht="17.100000000000001" customHeight="1" x14ac:dyDescent="0.3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6">
        <v>15789</v>
      </c>
      <c r="X9" s="26">
        <v>15457</v>
      </c>
    </row>
    <row r="10" spans="1:24" ht="17.100000000000001" customHeight="1" x14ac:dyDescent="0.3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6">
        <v>26130</v>
      </c>
      <c r="X10" s="26">
        <v>26431</v>
      </c>
    </row>
    <row r="11" spans="1:24" ht="17.100000000000001" customHeight="1" x14ac:dyDescent="0.3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77">
        <v>259981</v>
      </c>
      <c r="T11" s="71">
        <v>248085</v>
      </c>
      <c r="U11" s="27">
        <v>262202</v>
      </c>
      <c r="V11" s="26">
        <v>269645</v>
      </c>
      <c r="W11" s="77">
        <v>212693</v>
      </c>
      <c r="X11" s="72">
        <v>192189</v>
      </c>
    </row>
    <row r="12" spans="1:24" ht="17.100000000000001" customHeight="1" x14ac:dyDescent="0.3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6">
        <v>5616</v>
      </c>
      <c r="X12" s="26">
        <v>5616</v>
      </c>
    </row>
    <row r="13" spans="1:24" s="70" customFormat="1" ht="17.100000000000001" customHeight="1" x14ac:dyDescent="0.3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77">
        <v>7820</v>
      </c>
      <c r="T13" s="71">
        <v>7589</v>
      </c>
      <c r="U13" s="15">
        <v>7359</v>
      </c>
      <c r="V13" s="72">
        <v>7128</v>
      </c>
      <c r="W13" s="77">
        <v>7295</v>
      </c>
      <c r="X13" s="72">
        <v>7061</v>
      </c>
    </row>
    <row r="14" spans="1:24" s="37" customFormat="1" ht="17.100000000000001" customHeight="1" x14ac:dyDescent="0.3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40">
        <v>5517884</v>
      </c>
      <c r="X14" s="42">
        <v>5327577</v>
      </c>
    </row>
    <row r="15" spans="1:24" ht="17.100000000000001" customHeight="1" x14ac:dyDescent="0.3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6"/>
      <c r="X15" s="26"/>
    </row>
    <row r="16" spans="1:24" ht="17.100000000000001" customHeight="1" x14ac:dyDescent="0.3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6">
        <v>228352</v>
      </c>
      <c r="X16" s="26">
        <v>264429</v>
      </c>
    </row>
    <row r="17" spans="1:25" ht="17.100000000000001" customHeight="1" x14ac:dyDescent="0.3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6">
        <v>2124605</v>
      </c>
      <c r="X17" s="26">
        <v>1539604</v>
      </c>
    </row>
    <row r="18" spans="1:25" ht="17.100000000000001" customHeight="1" x14ac:dyDescent="0.3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77" t="s">
        <v>36</v>
      </c>
      <c r="T18" s="71" t="s">
        <v>36</v>
      </c>
      <c r="U18" s="71" t="s">
        <v>36</v>
      </c>
      <c r="V18" s="72" t="s">
        <v>36</v>
      </c>
      <c r="W18" s="77" t="s">
        <v>36</v>
      </c>
      <c r="X18" s="72" t="s">
        <v>36</v>
      </c>
    </row>
    <row r="19" spans="1:25" ht="17.100000000000001" customHeight="1" x14ac:dyDescent="0.3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77">
        <v>612</v>
      </c>
      <c r="T19" s="71">
        <v>539</v>
      </c>
      <c r="U19" s="27">
        <v>524</v>
      </c>
      <c r="V19" s="26">
        <v>483</v>
      </c>
      <c r="W19" s="77">
        <v>464</v>
      </c>
      <c r="X19" s="72">
        <v>172</v>
      </c>
    </row>
    <row r="20" spans="1:25" ht="17.100000000000001" customHeight="1" x14ac:dyDescent="0.3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6">
        <v>2659273</v>
      </c>
      <c r="X20" s="26">
        <v>1440282</v>
      </c>
    </row>
    <row r="21" spans="1:25" ht="17.100000000000001" customHeight="1" x14ac:dyDescent="0.3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6">
        <v>118717</v>
      </c>
      <c r="X21" s="26">
        <v>570669</v>
      </c>
    </row>
    <row r="22" spans="1:25" ht="17.100000000000001" customHeight="1" x14ac:dyDescent="0.3">
      <c r="A22" s="2" t="s">
        <v>268</v>
      </c>
      <c r="B22" s="2"/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6">
        <v>402</v>
      </c>
      <c r="X22" s="26">
        <v>1231</v>
      </c>
    </row>
    <row r="23" spans="1:25" ht="17.100000000000001" customHeight="1" x14ac:dyDescent="0.3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6">
        <v>2196573</v>
      </c>
      <c r="X23" s="26">
        <v>5724554</v>
      </c>
      <c r="Y23" s="68"/>
    </row>
    <row r="24" spans="1:25" ht="17.100000000000001" customHeight="1" x14ac:dyDescent="0.3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8">
        <v>7328386</v>
      </c>
      <c r="X24" s="9">
        <v>9540941</v>
      </c>
    </row>
    <row r="25" spans="1:25" ht="17.100000000000001" customHeight="1" x14ac:dyDescent="0.3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8">
        <v>12846270</v>
      </c>
      <c r="X25" s="9">
        <v>14868518</v>
      </c>
    </row>
    <row r="26" spans="1:25" ht="17.100000000000001" customHeight="1" x14ac:dyDescent="0.3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6"/>
      <c r="X26" s="26"/>
    </row>
    <row r="27" spans="1:25" ht="17.100000000000001" customHeight="1" x14ac:dyDescent="0.3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6"/>
      <c r="X27" s="26"/>
    </row>
    <row r="28" spans="1:25" ht="17.100000000000001" customHeight="1" x14ac:dyDescent="0.3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6">
        <v>385422</v>
      </c>
      <c r="X28" s="26">
        <v>385422</v>
      </c>
    </row>
    <row r="29" spans="1:25" ht="17.100000000000001" customHeight="1" x14ac:dyDescent="0.3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6">
        <v>2998975</v>
      </c>
      <c r="X29" s="26">
        <v>3539202</v>
      </c>
    </row>
    <row r="30" spans="1:25" ht="17.100000000000001" customHeight="1" x14ac:dyDescent="0.3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6">
        <v>6576377</v>
      </c>
      <c r="X30" s="26">
        <v>5351622</v>
      </c>
    </row>
    <row r="31" spans="1:25" ht="17.100000000000001" customHeight="1" x14ac:dyDescent="0.3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8">
        <v>9960774</v>
      </c>
      <c r="X31" s="9">
        <v>9276246</v>
      </c>
    </row>
    <row r="32" spans="1:25" ht="17.100000000000001" customHeight="1" x14ac:dyDescent="0.3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6"/>
      <c r="X32" s="26"/>
    </row>
    <row r="33" spans="1:24" ht="17.100000000000001" customHeight="1" x14ac:dyDescent="0.3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6">
        <v>152062</v>
      </c>
      <c r="X33" s="26">
        <v>131955</v>
      </c>
    </row>
    <row r="34" spans="1:24" ht="17.100000000000001" customHeight="1" x14ac:dyDescent="0.3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2" t="s">
        <v>36</v>
      </c>
      <c r="G34" s="71" t="s">
        <v>36</v>
      </c>
      <c r="H34" s="71" t="s">
        <v>36</v>
      </c>
      <c r="I34" s="71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7">
        <v>136298</v>
      </c>
      <c r="U34" s="27">
        <v>230443</v>
      </c>
      <c r="V34" s="26">
        <v>230438</v>
      </c>
      <c r="W34" s="16">
        <v>230433</v>
      </c>
      <c r="X34" s="26">
        <v>230428</v>
      </c>
    </row>
    <row r="35" spans="1:24" ht="17.100000000000001" customHeight="1" x14ac:dyDescent="0.3">
      <c r="A35" s="2" t="s">
        <v>274</v>
      </c>
      <c r="B35" s="2" t="s">
        <v>273</v>
      </c>
      <c r="C35" s="27"/>
      <c r="D35" s="27"/>
      <c r="E35" s="27"/>
      <c r="F35" s="26"/>
      <c r="G35" s="27"/>
      <c r="H35" s="27"/>
      <c r="I35" s="27"/>
      <c r="J35" s="26"/>
      <c r="K35" s="16"/>
      <c r="L35" s="27"/>
      <c r="M35" s="27"/>
      <c r="N35" s="26"/>
      <c r="O35" s="16"/>
      <c r="P35" s="27"/>
      <c r="Q35" s="27"/>
      <c r="R35" s="26"/>
      <c r="S35" s="16"/>
      <c r="T35" s="27"/>
      <c r="U35" s="27"/>
      <c r="V35" s="26"/>
      <c r="W35" s="16"/>
      <c r="X35" s="26">
        <v>1285804</v>
      </c>
    </row>
    <row r="36" spans="1:24" ht="17.100000000000001" customHeight="1" x14ac:dyDescent="0.3">
      <c r="A36" s="2" t="s">
        <v>22</v>
      </c>
      <c r="B36" s="2" t="s">
        <v>31</v>
      </c>
      <c r="C36" s="27">
        <v>197196</v>
      </c>
      <c r="D36" s="27">
        <v>200156</v>
      </c>
      <c r="E36" s="27">
        <v>193200</v>
      </c>
      <c r="F36" s="26">
        <v>682041</v>
      </c>
      <c r="G36" s="27">
        <v>284983</v>
      </c>
      <c r="H36" s="27">
        <v>289500</v>
      </c>
      <c r="I36" s="27">
        <v>285288</v>
      </c>
      <c r="J36" s="26">
        <v>510114</v>
      </c>
      <c r="K36" s="16">
        <v>508779</v>
      </c>
      <c r="L36" s="27">
        <v>510116</v>
      </c>
      <c r="M36" s="27">
        <v>506536</v>
      </c>
      <c r="N36" s="26">
        <v>366393</v>
      </c>
      <c r="O36" s="16">
        <v>367207</v>
      </c>
      <c r="P36" s="27">
        <v>368420</v>
      </c>
      <c r="Q36" s="27">
        <v>367341</v>
      </c>
      <c r="R36" s="26">
        <v>538931</v>
      </c>
      <c r="S36" s="16">
        <v>539003</v>
      </c>
      <c r="T36" s="27">
        <v>538658</v>
      </c>
      <c r="U36" s="27">
        <v>533463</v>
      </c>
      <c r="V36" s="26">
        <v>412846</v>
      </c>
      <c r="W36" s="16">
        <v>414271</v>
      </c>
      <c r="X36" s="26">
        <v>224705</v>
      </c>
    </row>
    <row r="37" spans="1:24" ht="17.100000000000001" customHeight="1" x14ac:dyDescent="0.3">
      <c r="A37" s="2" t="s">
        <v>40</v>
      </c>
      <c r="B37" s="2" t="s">
        <v>50</v>
      </c>
      <c r="C37" s="71" t="s">
        <v>36</v>
      </c>
      <c r="D37" s="71" t="s">
        <v>36</v>
      </c>
      <c r="E37" s="71" t="s">
        <v>36</v>
      </c>
      <c r="F37" s="72" t="s">
        <v>36</v>
      </c>
      <c r="G37" s="71" t="s">
        <v>36</v>
      </c>
      <c r="H37" s="71" t="s">
        <v>36</v>
      </c>
      <c r="I37" s="71" t="s">
        <v>36</v>
      </c>
      <c r="J37" s="72" t="s">
        <v>36</v>
      </c>
      <c r="K37" s="16">
        <v>8296</v>
      </c>
      <c r="L37" s="27">
        <v>7871</v>
      </c>
      <c r="M37" s="27">
        <v>8427</v>
      </c>
      <c r="N37" s="72">
        <v>8285</v>
      </c>
      <c r="O37" s="77">
        <v>8246</v>
      </c>
      <c r="P37" s="71">
        <v>8119</v>
      </c>
      <c r="Q37" s="27">
        <v>7995</v>
      </c>
      <c r="R37" s="72">
        <v>7845</v>
      </c>
      <c r="S37" s="77">
        <v>7658</v>
      </c>
      <c r="T37" s="71">
        <v>7509</v>
      </c>
      <c r="U37" s="27">
        <v>7368</v>
      </c>
      <c r="V37" s="72">
        <v>7211</v>
      </c>
      <c r="W37" s="77">
        <v>7201</v>
      </c>
      <c r="X37" s="72">
        <v>7028</v>
      </c>
    </row>
    <row r="38" spans="1:24" ht="17.100000000000001" customHeight="1" x14ac:dyDescent="0.3">
      <c r="A38" s="3" t="s">
        <v>105</v>
      </c>
      <c r="B38" s="3" t="s">
        <v>107</v>
      </c>
      <c r="C38" s="8">
        <v>343061</v>
      </c>
      <c r="D38" s="14">
        <v>340600</v>
      </c>
      <c r="E38" s="14">
        <v>327542</v>
      </c>
      <c r="F38" s="9">
        <v>801523</v>
      </c>
      <c r="G38" s="14">
        <v>392058</v>
      </c>
      <c r="H38" s="14">
        <v>403747</v>
      </c>
      <c r="I38" s="14">
        <v>397754</v>
      </c>
      <c r="J38" s="9">
        <v>670496</v>
      </c>
      <c r="K38" s="8">
        <v>675275</v>
      </c>
      <c r="L38" s="14">
        <v>673939</v>
      </c>
      <c r="M38" s="14">
        <v>668754</v>
      </c>
      <c r="N38" s="9">
        <v>510798</v>
      </c>
      <c r="O38" s="8">
        <v>509370</v>
      </c>
      <c r="P38" s="14">
        <v>508120</v>
      </c>
      <c r="Q38" s="14">
        <v>504059</v>
      </c>
      <c r="R38" s="9">
        <v>811774</v>
      </c>
      <c r="S38" s="8">
        <v>806915</v>
      </c>
      <c r="T38" s="14">
        <v>802355</v>
      </c>
      <c r="U38" s="14">
        <v>884192</v>
      </c>
      <c r="V38" s="9">
        <v>806915</v>
      </c>
      <c r="W38" s="8">
        <v>803967</v>
      </c>
      <c r="X38" s="9">
        <v>1879920</v>
      </c>
    </row>
    <row r="39" spans="1:24" ht="17.100000000000001" customHeight="1" x14ac:dyDescent="0.3">
      <c r="A39" s="6" t="s">
        <v>159</v>
      </c>
      <c r="B39" s="6" t="s">
        <v>120</v>
      </c>
      <c r="C39" s="16"/>
      <c r="D39" s="27"/>
      <c r="E39" s="27"/>
      <c r="F39" s="26"/>
      <c r="G39" s="27"/>
      <c r="H39" s="27"/>
      <c r="I39" s="27"/>
      <c r="J39" s="26"/>
      <c r="K39" s="16"/>
      <c r="L39" s="27"/>
      <c r="M39" s="27"/>
      <c r="N39" s="26"/>
      <c r="O39" s="16"/>
      <c r="P39" s="27"/>
      <c r="Q39" s="27"/>
      <c r="R39" s="26"/>
      <c r="S39" s="16"/>
      <c r="T39" s="27"/>
      <c r="U39" s="27"/>
      <c r="V39" s="26"/>
      <c r="W39" s="16"/>
      <c r="X39" s="26"/>
    </row>
    <row r="40" spans="1:24" ht="17.100000000000001" customHeight="1" x14ac:dyDescent="0.3">
      <c r="A40" s="2" t="s">
        <v>161</v>
      </c>
      <c r="B40" s="2" t="s">
        <v>162</v>
      </c>
      <c r="C40" s="27">
        <v>224817</v>
      </c>
      <c r="D40" s="27">
        <v>329410</v>
      </c>
      <c r="E40" s="27">
        <v>350953</v>
      </c>
      <c r="F40" s="26">
        <v>606109</v>
      </c>
      <c r="G40" s="27">
        <v>416647</v>
      </c>
      <c r="H40" s="27">
        <v>144490</v>
      </c>
      <c r="I40" s="27">
        <v>202779</v>
      </c>
      <c r="J40" s="26">
        <v>186702</v>
      </c>
      <c r="K40" s="16">
        <v>150406</v>
      </c>
      <c r="L40" s="27">
        <v>139380</v>
      </c>
      <c r="M40" s="27">
        <v>148238</v>
      </c>
      <c r="N40" s="26">
        <v>109910</v>
      </c>
      <c r="O40" s="16">
        <v>75962</v>
      </c>
      <c r="P40" s="27">
        <v>93923</v>
      </c>
      <c r="Q40" s="27">
        <v>74740</v>
      </c>
      <c r="R40" s="26">
        <v>89132</v>
      </c>
      <c r="S40" s="16">
        <v>84929</v>
      </c>
      <c r="T40" s="27">
        <v>62912</v>
      </c>
      <c r="U40" s="27">
        <v>95334</v>
      </c>
      <c r="V40" s="26">
        <v>71317</v>
      </c>
      <c r="W40" s="16">
        <v>61726</v>
      </c>
      <c r="X40" s="26">
        <v>88488</v>
      </c>
    </row>
    <row r="41" spans="1:24" ht="17.100000000000001" customHeight="1" x14ac:dyDescent="0.3">
      <c r="A41" s="2" t="s">
        <v>23</v>
      </c>
      <c r="B41" s="2" t="s">
        <v>32</v>
      </c>
      <c r="C41" s="71" t="s">
        <v>36</v>
      </c>
      <c r="D41" s="71" t="s">
        <v>36</v>
      </c>
      <c r="E41" s="71" t="s">
        <v>36</v>
      </c>
      <c r="F41" s="72" t="s">
        <v>36</v>
      </c>
      <c r="G41" s="27">
        <v>67853</v>
      </c>
      <c r="H41" s="27">
        <v>48897</v>
      </c>
      <c r="I41" s="27">
        <v>45701</v>
      </c>
      <c r="J41" s="26">
        <v>46381</v>
      </c>
      <c r="K41" s="16">
        <v>21222</v>
      </c>
      <c r="L41" s="27">
        <v>19597</v>
      </c>
      <c r="M41" s="27">
        <v>22750</v>
      </c>
      <c r="N41" s="26">
        <v>42705</v>
      </c>
      <c r="O41" s="77">
        <v>16466</v>
      </c>
      <c r="P41" s="71">
        <v>10618</v>
      </c>
      <c r="Q41" s="27">
        <v>30339</v>
      </c>
      <c r="R41" s="26">
        <v>81318</v>
      </c>
      <c r="S41" s="77">
        <v>54333</v>
      </c>
      <c r="T41" s="71">
        <v>129014</v>
      </c>
      <c r="U41" s="27">
        <v>136790</v>
      </c>
      <c r="V41" s="26">
        <v>204384</v>
      </c>
      <c r="W41" s="77">
        <v>338073</v>
      </c>
      <c r="X41" s="72">
        <v>352491</v>
      </c>
    </row>
    <row r="42" spans="1:24" ht="17.100000000000001" customHeight="1" x14ac:dyDescent="0.3">
      <c r="A42" s="2" t="s">
        <v>24</v>
      </c>
      <c r="B42" s="2" t="s">
        <v>33</v>
      </c>
      <c r="C42" s="27">
        <v>120782</v>
      </c>
      <c r="D42" s="27">
        <v>61728</v>
      </c>
      <c r="E42" s="27">
        <v>57001</v>
      </c>
      <c r="F42" s="26">
        <v>128520</v>
      </c>
      <c r="G42" s="27">
        <v>97523</v>
      </c>
      <c r="H42" s="27">
        <v>58970</v>
      </c>
      <c r="I42" s="27">
        <v>49167</v>
      </c>
      <c r="J42" s="26">
        <v>68001</v>
      </c>
      <c r="K42" s="16">
        <v>119005</v>
      </c>
      <c r="L42" s="27">
        <v>65597</v>
      </c>
      <c r="M42" s="27">
        <v>42300</v>
      </c>
      <c r="N42" s="26">
        <v>64342</v>
      </c>
      <c r="O42" s="16">
        <v>103204</v>
      </c>
      <c r="P42" s="27">
        <v>25244</v>
      </c>
      <c r="Q42" s="27">
        <v>25084</v>
      </c>
      <c r="R42" s="26">
        <v>59831</v>
      </c>
      <c r="S42" s="16">
        <v>83280</v>
      </c>
      <c r="T42" s="27">
        <v>29203</v>
      </c>
      <c r="U42" s="27">
        <v>64480</v>
      </c>
      <c r="V42" s="26">
        <v>52299</v>
      </c>
      <c r="W42" s="16">
        <v>182293</v>
      </c>
      <c r="X42" s="26">
        <v>126162</v>
      </c>
    </row>
    <row r="43" spans="1:24" ht="17.100000000000001" customHeight="1" x14ac:dyDescent="0.3">
      <c r="A43" s="2" t="s">
        <v>39</v>
      </c>
      <c r="B43" s="2" t="s">
        <v>43</v>
      </c>
      <c r="C43" s="27">
        <v>2842</v>
      </c>
      <c r="D43" s="27">
        <v>1631</v>
      </c>
      <c r="E43" s="27">
        <v>1971</v>
      </c>
      <c r="F43" s="26">
        <v>970</v>
      </c>
      <c r="G43" s="27">
        <v>3574</v>
      </c>
      <c r="H43" s="27">
        <v>25681</v>
      </c>
      <c r="I43" s="27">
        <v>30975</v>
      </c>
      <c r="J43" s="26">
        <v>8442</v>
      </c>
      <c r="K43" s="16">
        <v>4778</v>
      </c>
      <c r="L43" s="27">
        <v>2074</v>
      </c>
      <c r="M43" s="27">
        <v>1685</v>
      </c>
      <c r="N43" s="26">
        <v>3729</v>
      </c>
      <c r="O43" s="16">
        <v>2530</v>
      </c>
      <c r="P43" s="27">
        <v>14197</v>
      </c>
      <c r="Q43" s="27">
        <v>11853</v>
      </c>
      <c r="R43" s="26">
        <v>10899</v>
      </c>
      <c r="S43" s="16">
        <v>7106</v>
      </c>
      <c r="T43" s="27">
        <v>2801</v>
      </c>
      <c r="U43" s="27">
        <v>1248</v>
      </c>
      <c r="V43" s="26">
        <v>49</v>
      </c>
      <c r="W43" s="16">
        <v>9</v>
      </c>
      <c r="X43" s="26">
        <v>10</v>
      </c>
    </row>
    <row r="44" spans="1:24" ht="17.100000000000001" customHeight="1" x14ac:dyDescent="0.3">
      <c r="A44" s="2" t="s">
        <v>274</v>
      </c>
      <c r="B44" s="2" t="s">
        <v>273</v>
      </c>
      <c r="C44" s="27"/>
      <c r="D44" s="27"/>
      <c r="E44" s="27"/>
      <c r="F44" s="26"/>
      <c r="G44" s="27"/>
      <c r="H44" s="27"/>
      <c r="I44" s="27"/>
      <c r="J44" s="26"/>
      <c r="K44" s="16"/>
      <c r="L44" s="27"/>
      <c r="M44" s="27"/>
      <c r="N44" s="26"/>
      <c r="O44" s="16"/>
      <c r="P44" s="27"/>
      <c r="Q44" s="27"/>
      <c r="R44" s="26"/>
      <c r="S44" s="16"/>
      <c r="T44" s="27"/>
      <c r="U44" s="27"/>
      <c r="V44" s="26"/>
      <c r="W44" s="16"/>
      <c r="X44" s="26">
        <v>321451</v>
      </c>
    </row>
    <row r="45" spans="1:24" ht="17.100000000000001" customHeight="1" x14ac:dyDescent="0.3">
      <c r="A45" s="2" t="s">
        <v>40</v>
      </c>
      <c r="B45" s="2" t="s">
        <v>50</v>
      </c>
      <c r="C45" s="71" t="s">
        <v>36</v>
      </c>
      <c r="D45" s="71" t="s">
        <v>36</v>
      </c>
      <c r="E45" s="71" t="s">
        <v>36</v>
      </c>
      <c r="F45" s="72" t="s">
        <v>36</v>
      </c>
      <c r="G45" s="28" t="s">
        <v>36</v>
      </c>
      <c r="H45" s="28" t="s">
        <v>36</v>
      </c>
      <c r="I45" s="27" t="s">
        <v>36</v>
      </c>
      <c r="J45" s="26" t="s">
        <v>36</v>
      </c>
      <c r="K45" s="16">
        <v>655</v>
      </c>
      <c r="L45" s="27">
        <v>519</v>
      </c>
      <c r="M45" s="27">
        <v>678</v>
      </c>
      <c r="N45" s="26">
        <v>694</v>
      </c>
      <c r="O45" s="77">
        <v>722</v>
      </c>
      <c r="P45" s="71">
        <v>737</v>
      </c>
      <c r="Q45" s="27">
        <v>756</v>
      </c>
      <c r="R45" s="26">
        <v>767</v>
      </c>
      <c r="S45" s="77">
        <v>788</v>
      </c>
      <c r="T45" s="71">
        <v>795</v>
      </c>
      <c r="U45" s="27">
        <v>804</v>
      </c>
      <c r="V45" s="26">
        <v>810</v>
      </c>
      <c r="W45" s="77">
        <v>855</v>
      </c>
      <c r="X45" s="72">
        <v>870</v>
      </c>
    </row>
    <row r="46" spans="1:24" ht="17.100000000000001" customHeight="1" x14ac:dyDescent="0.3">
      <c r="A46" s="2" t="s">
        <v>22</v>
      </c>
      <c r="B46" s="2" t="s">
        <v>31</v>
      </c>
      <c r="C46" s="27">
        <v>49969</v>
      </c>
      <c r="D46" s="27">
        <v>37865</v>
      </c>
      <c r="E46" s="27">
        <v>33248</v>
      </c>
      <c r="F46" s="26">
        <v>76923</v>
      </c>
      <c r="G46" s="27">
        <v>77520</v>
      </c>
      <c r="H46" s="27">
        <v>61024</v>
      </c>
      <c r="I46" s="27">
        <v>74661</v>
      </c>
      <c r="J46" s="26">
        <v>93645</v>
      </c>
      <c r="K46" s="16">
        <v>81692</v>
      </c>
      <c r="L46" s="27">
        <v>43507</v>
      </c>
      <c r="M46" s="27">
        <v>59635</v>
      </c>
      <c r="N46" s="26">
        <v>82701</v>
      </c>
      <c r="O46" s="16">
        <v>93827</v>
      </c>
      <c r="P46" s="27">
        <v>55004</v>
      </c>
      <c r="Q46" s="27">
        <v>112698</v>
      </c>
      <c r="R46" s="26">
        <v>156415</v>
      </c>
      <c r="S46" s="16">
        <v>228053</v>
      </c>
      <c r="T46" s="27">
        <v>78983</v>
      </c>
      <c r="U46" s="27">
        <v>124819</v>
      </c>
      <c r="V46" s="26">
        <v>237144</v>
      </c>
      <c r="W46" s="16">
        <v>236270</v>
      </c>
      <c r="X46" s="26">
        <v>184875</v>
      </c>
    </row>
    <row r="47" spans="1:24" ht="17.100000000000001" customHeight="1" x14ac:dyDescent="0.3">
      <c r="A47" s="2" t="s">
        <v>41</v>
      </c>
      <c r="B47" s="2" t="s">
        <v>44</v>
      </c>
      <c r="C47" s="27">
        <v>228745</v>
      </c>
      <c r="D47" s="27">
        <v>1712784</v>
      </c>
      <c r="E47" s="27">
        <v>191311</v>
      </c>
      <c r="F47" s="26">
        <v>329104</v>
      </c>
      <c r="G47" s="27">
        <v>280518</v>
      </c>
      <c r="H47" s="27">
        <v>2189223</v>
      </c>
      <c r="I47" s="27">
        <v>268835</v>
      </c>
      <c r="J47" s="26">
        <v>392615</v>
      </c>
      <c r="K47" s="16">
        <v>495089</v>
      </c>
      <c r="L47" s="27">
        <v>283715</v>
      </c>
      <c r="M47" s="27">
        <v>202531</v>
      </c>
      <c r="N47" s="26">
        <v>264241</v>
      </c>
      <c r="O47" s="16">
        <v>259990</v>
      </c>
      <c r="P47" s="27">
        <v>770675</v>
      </c>
      <c r="Q47" s="27">
        <v>141572</v>
      </c>
      <c r="R47" s="26">
        <v>263781</v>
      </c>
      <c r="S47" s="16">
        <v>253747</v>
      </c>
      <c r="T47" s="27">
        <v>242309</v>
      </c>
      <c r="U47" s="27">
        <v>340346</v>
      </c>
      <c r="V47" s="26">
        <v>938902</v>
      </c>
      <c r="W47" s="16">
        <v>1262303</v>
      </c>
      <c r="X47" s="26">
        <v>2638005</v>
      </c>
    </row>
    <row r="48" spans="1:24" ht="17.100000000000001" customHeight="1" x14ac:dyDescent="0.3">
      <c r="A48" s="3" t="s">
        <v>160</v>
      </c>
      <c r="B48" s="3" t="s">
        <v>106</v>
      </c>
      <c r="C48" s="8">
        <v>627155</v>
      </c>
      <c r="D48" s="14">
        <v>2143418</v>
      </c>
      <c r="E48" s="14">
        <v>634484</v>
      </c>
      <c r="F48" s="9">
        <v>1141626</v>
      </c>
      <c r="G48" s="14">
        <v>943635</v>
      </c>
      <c r="H48" s="14">
        <v>2528285</v>
      </c>
      <c r="I48" s="14">
        <v>672118</v>
      </c>
      <c r="J48" s="9">
        <v>795786</v>
      </c>
      <c r="K48" s="8">
        <v>872847</v>
      </c>
      <c r="L48" s="14">
        <v>554389</v>
      </c>
      <c r="M48" s="14">
        <v>477817</v>
      </c>
      <c r="N48" s="9">
        <v>568322</v>
      </c>
      <c r="O48" s="8">
        <v>552701</v>
      </c>
      <c r="P48" s="14">
        <v>970398</v>
      </c>
      <c r="Q48" s="14">
        <v>397042</v>
      </c>
      <c r="R48" s="9">
        <v>662143</v>
      </c>
      <c r="S48" s="8">
        <v>712236</v>
      </c>
      <c r="T48" s="14">
        <v>546017</v>
      </c>
      <c r="U48" s="14">
        <v>763821</v>
      </c>
      <c r="V48" s="9">
        <v>1504905</v>
      </c>
      <c r="W48" s="8">
        <v>2081529</v>
      </c>
      <c r="X48" s="9">
        <v>3712352</v>
      </c>
    </row>
    <row r="49" spans="1:24" ht="17.100000000000001" customHeight="1" x14ac:dyDescent="0.3">
      <c r="A49" s="3" t="s">
        <v>109</v>
      </c>
      <c r="B49" s="3" t="s">
        <v>125</v>
      </c>
      <c r="C49" s="8">
        <v>970216</v>
      </c>
      <c r="D49" s="14">
        <v>2484018</v>
      </c>
      <c r="E49" s="14">
        <v>962026</v>
      </c>
      <c r="F49" s="9">
        <v>1943149</v>
      </c>
      <c r="G49" s="14">
        <v>1335693</v>
      </c>
      <c r="H49" s="14">
        <v>2932032</v>
      </c>
      <c r="I49" s="14">
        <v>1069872</v>
      </c>
      <c r="J49" s="9">
        <v>1466282</v>
      </c>
      <c r="K49" s="8">
        <v>1548122</v>
      </c>
      <c r="L49" s="14">
        <v>1228328</v>
      </c>
      <c r="M49" s="14">
        <v>1146571</v>
      </c>
      <c r="N49" s="9">
        <v>1079120</v>
      </c>
      <c r="O49" s="8">
        <v>1062071</v>
      </c>
      <c r="P49" s="14">
        <v>1478518</v>
      </c>
      <c r="Q49" s="14">
        <v>901101</v>
      </c>
      <c r="R49" s="9">
        <v>1473917</v>
      </c>
      <c r="S49" s="8">
        <v>1519151</v>
      </c>
      <c r="T49" s="14">
        <v>1348372</v>
      </c>
      <c r="U49" s="14">
        <v>1648013</v>
      </c>
      <c r="V49" s="9">
        <v>2311820</v>
      </c>
      <c r="W49" s="8">
        <v>2885496</v>
      </c>
      <c r="X49" s="9">
        <v>5592272</v>
      </c>
    </row>
    <row r="50" spans="1:24" ht="17.100000000000001" customHeight="1" thickBot="1" x14ac:dyDescent="0.35">
      <c r="A50" s="4" t="s">
        <v>108</v>
      </c>
      <c r="B50" s="4" t="s">
        <v>126</v>
      </c>
      <c r="C50" s="12">
        <v>11212264</v>
      </c>
      <c r="D50" s="29">
        <v>11555824</v>
      </c>
      <c r="E50" s="29">
        <v>10349961</v>
      </c>
      <c r="F50" s="13">
        <v>10918589</v>
      </c>
      <c r="G50" s="29">
        <v>11129287</v>
      </c>
      <c r="H50" s="29">
        <v>10782829</v>
      </c>
      <c r="I50" s="29">
        <v>9149457</v>
      </c>
      <c r="J50" s="13">
        <v>9134899</v>
      </c>
      <c r="K50" s="12">
        <v>9758584</v>
      </c>
      <c r="L50" s="29">
        <v>8265643</v>
      </c>
      <c r="M50" s="29">
        <v>8393081</v>
      </c>
      <c r="N50" s="13">
        <v>8253173</v>
      </c>
      <c r="O50" s="12">
        <v>8808029</v>
      </c>
      <c r="P50" s="29">
        <v>8832881</v>
      </c>
      <c r="Q50" s="29">
        <v>8396569</v>
      </c>
      <c r="R50" s="13">
        <v>9261167</v>
      </c>
      <c r="S50" s="12">
        <v>9770156</v>
      </c>
      <c r="T50" s="29">
        <v>9207317</v>
      </c>
      <c r="U50" s="29">
        <v>9901740</v>
      </c>
      <c r="V50" s="13">
        <v>11292973</v>
      </c>
      <c r="W50" s="12">
        <v>12846270</v>
      </c>
      <c r="X50" s="13">
        <v>14868518</v>
      </c>
    </row>
    <row r="52" spans="1:24" x14ac:dyDescent="0.3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81"/>
      <c r="O52" s="68"/>
      <c r="Q52" s="68"/>
      <c r="S52" s="68"/>
      <c r="W52" s="68"/>
    </row>
    <row r="53" spans="1:24" x14ac:dyDescent="0.3">
      <c r="C53" s="68"/>
      <c r="D53" s="68"/>
      <c r="E53" s="68"/>
      <c r="F53" s="68"/>
      <c r="O53" s="68"/>
      <c r="S53" s="68"/>
      <c r="W53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108" zoomScaleNormal="108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A18" sqref="AA18"/>
    </sheetView>
  </sheetViews>
  <sheetFormatPr defaultRowHeight="14.4" x14ac:dyDescent="0.3"/>
  <cols>
    <col min="1" max="1" width="62.109375" bestFit="1" customWidth="1"/>
    <col min="2" max="2" width="48.6640625" bestFit="1" customWidth="1"/>
    <col min="3" max="13" width="11.5546875" customWidth="1"/>
    <col min="14" max="14" width="11.5546875" style="82" customWidth="1"/>
    <col min="15" max="16" width="12.44140625" bestFit="1" customWidth="1"/>
    <col min="17" max="17" width="11.5546875" customWidth="1"/>
    <col min="18" max="18" width="10.6640625" bestFit="1" customWidth="1"/>
    <col min="19" max="20" width="12.44140625" bestFit="1" customWidth="1"/>
    <col min="21" max="21" width="11.44140625" bestFit="1" customWidth="1"/>
    <col min="22" max="22" width="10.6640625" bestFit="1" customWidth="1"/>
    <col min="23" max="24" width="12.44140625" bestFit="1" customWidth="1"/>
  </cols>
  <sheetData>
    <row r="1" spans="1:24" s="65" customFormat="1" ht="27.6" customHeight="1" x14ac:dyDescent="0.4">
      <c r="A1" s="65" t="s">
        <v>151</v>
      </c>
      <c r="B1" s="65" t="s">
        <v>150</v>
      </c>
      <c r="N1" s="79"/>
    </row>
    <row r="2" spans="1:24" s="66" customFormat="1" ht="13.8" x14ac:dyDescent="0.3">
      <c r="A2" s="66" t="s">
        <v>153</v>
      </c>
      <c r="B2" s="66" t="s">
        <v>152</v>
      </c>
      <c r="N2" s="80"/>
    </row>
    <row r="3" spans="1:24" s="66" customFormat="1" ht="51.6" customHeight="1" thickBot="1" x14ac:dyDescent="0.35">
      <c r="N3" s="80"/>
    </row>
    <row r="4" spans="1:24" ht="35.4" customHeight="1" thickBot="1" x14ac:dyDescent="0.35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84" t="s">
        <v>263</v>
      </c>
      <c r="T4" s="78" t="s">
        <v>265</v>
      </c>
      <c r="U4" s="78" t="s">
        <v>267</v>
      </c>
      <c r="V4" s="109">
        <v>2021</v>
      </c>
      <c r="W4" s="84" t="s">
        <v>269</v>
      </c>
      <c r="X4" s="123" t="s">
        <v>272</v>
      </c>
    </row>
    <row r="5" spans="1:24" ht="25.95" customHeight="1" x14ac:dyDescent="0.3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22"/>
      <c r="X5" s="75"/>
    </row>
    <row r="6" spans="1:24" ht="17.100000000000001" customHeight="1" x14ac:dyDescent="0.3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33">
        <v>3436260</v>
      </c>
      <c r="X6" s="53">
        <v>6664027</v>
      </c>
    </row>
    <row r="7" spans="1:24" ht="17.100000000000001" customHeight="1" x14ac:dyDescent="0.3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33">
        <v>5594</v>
      </c>
      <c r="X7" s="53">
        <v>15154</v>
      </c>
    </row>
    <row r="8" spans="1:24" ht="17.100000000000001" customHeight="1" x14ac:dyDescent="0.3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2">
        <v>0</v>
      </c>
      <c r="T8" s="85" t="s">
        <v>36</v>
      </c>
      <c r="U8" s="85" t="s">
        <v>36</v>
      </c>
      <c r="V8" s="118" t="s">
        <v>36</v>
      </c>
      <c r="W8" s="85" t="s">
        <v>36</v>
      </c>
      <c r="X8" s="118" t="s">
        <v>36</v>
      </c>
    </row>
    <row r="9" spans="1:24" ht="17.100000000000001" customHeight="1" x14ac:dyDescent="0.3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33">
        <v>3528</v>
      </c>
      <c r="X9" s="53">
        <v>3867</v>
      </c>
    </row>
    <row r="10" spans="1:24" ht="17.100000000000001" customHeight="1" x14ac:dyDescent="0.3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33">
        <v>62653</v>
      </c>
      <c r="X10" s="53">
        <v>119808</v>
      </c>
    </row>
    <row r="11" spans="1:24" ht="17.100000000000001" customHeight="1" x14ac:dyDescent="0.3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33">
        <v>19021</v>
      </c>
      <c r="X11" s="53">
        <v>21324</v>
      </c>
    </row>
    <row r="12" spans="1:24" ht="17.100000000000001" customHeight="1" x14ac:dyDescent="0.3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33">
        <v>6353</v>
      </c>
      <c r="X12" s="53">
        <v>38605</v>
      </c>
    </row>
    <row r="13" spans="1:24" ht="17.100000000000001" customHeight="1" x14ac:dyDescent="0.3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33">
        <v>320953</v>
      </c>
      <c r="X13" s="53">
        <v>498583</v>
      </c>
    </row>
    <row r="14" spans="1:24" ht="17.100000000000001" customHeight="1" x14ac:dyDescent="0.3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33">
        <v>52115</v>
      </c>
      <c r="X14" s="53">
        <v>93979</v>
      </c>
    </row>
    <row r="15" spans="1:24" ht="17.100000000000001" customHeight="1" x14ac:dyDescent="0.3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33">
        <v>17133</v>
      </c>
      <c r="X15" s="53">
        <v>36258</v>
      </c>
    </row>
    <row r="16" spans="1:24" ht="17.100000000000001" customHeight="1" x14ac:dyDescent="0.3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33">
        <v>59</v>
      </c>
      <c r="X16" s="53">
        <v>164</v>
      </c>
    </row>
    <row r="17" spans="1:24" ht="17.100000000000001" customHeight="1" x14ac:dyDescent="0.3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40">
        <v>3923669</v>
      </c>
      <c r="X17" s="42">
        <v>7491769</v>
      </c>
    </row>
    <row r="18" spans="1:24" ht="17.100000000000001" customHeight="1" x14ac:dyDescent="0.3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33">
        <v>2120</v>
      </c>
      <c r="X18" s="53">
        <v>4280</v>
      </c>
    </row>
    <row r="19" spans="1:24" ht="17.100000000000001" customHeight="1" x14ac:dyDescent="0.3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40">
        <v>3925789</v>
      </c>
      <c r="X19" s="42">
        <v>7496049</v>
      </c>
    </row>
    <row r="20" spans="1:24" ht="17.100000000000001" customHeight="1" x14ac:dyDescent="0.3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33">
        <v>17181</v>
      </c>
      <c r="X20" s="53">
        <v>32598</v>
      </c>
    </row>
    <row r="21" spans="1:24" ht="17.100000000000001" customHeight="1" thickBot="1" x14ac:dyDescent="0.35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6">
        <v>2271700</v>
      </c>
      <c r="U21" s="62">
        <v>3638252</v>
      </c>
      <c r="V21" s="63">
        <v>6022767</v>
      </c>
      <c r="W21" s="61">
        <v>3942970</v>
      </c>
      <c r="X21" s="124">
        <f>X19+X20</f>
        <v>7528647</v>
      </c>
    </row>
    <row r="23" spans="1:24" x14ac:dyDescent="0.3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24" x14ac:dyDescent="0.3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24" x14ac:dyDescent="0.3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pane xSplit="3" topLeftCell="R1" activePane="topRight" state="frozen"/>
      <selection pane="topRight" activeCell="AA21" sqref="AA21"/>
    </sheetView>
  </sheetViews>
  <sheetFormatPr defaultRowHeight="14.4" x14ac:dyDescent="0.3"/>
  <cols>
    <col min="1" max="1" width="5" customWidth="1"/>
    <col min="2" max="2" width="47.5546875" customWidth="1"/>
    <col min="3" max="3" width="49.88671875" customWidth="1"/>
    <col min="4" max="6" width="11" bestFit="1" customWidth="1"/>
    <col min="7" max="7" width="7.88671875" bestFit="1" customWidth="1"/>
    <col min="8" max="10" width="11" bestFit="1" customWidth="1"/>
    <col min="11" max="11" width="7.88671875" bestFit="1" customWidth="1"/>
    <col min="12" max="15" width="12.5546875" customWidth="1"/>
    <col min="16" max="19" width="12.44140625" customWidth="1"/>
    <col min="20" max="20" width="15.44140625" customWidth="1"/>
    <col min="21" max="21" width="12.44140625" customWidth="1"/>
    <col min="22" max="22" width="9.5546875" bestFit="1" customWidth="1"/>
    <col min="23" max="23" width="12.44140625" customWidth="1"/>
    <col min="24" max="24" width="11" bestFit="1" customWidth="1"/>
    <col min="25" max="25" width="12.44140625" customWidth="1"/>
  </cols>
  <sheetData>
    <row r="1" spans="1:25" ht="36" customHeight="1" x14ac:dyDescent="0.4">
      <c r="B1" s="86" t="s">
        <v>257</v>
      </c>
      <c r="C1" s="86" t="s">
        <v>256</v>
      </c>
    </row>
    <row r="2" spans="1:25" ht="15" thickBot="1" x14ac:dyDescent="0.35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U2" s="107"/>
      <c r="W2" s="107"/>
      <c r="Y2" s="107"/>
    </row>
    <row r="3" spans="1:25" ht="34.5" customHeight="1" thickBot="1" x14ac:dyDescent="0.35">
      <c r="A3" s="96" t="s">
        <v>249</v>
      </c>
      <c r="B3" s="97" t="s">
        <v>250</v>
      </c>
      <c r="C3" s="1" t="s">
        <v>251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84" t="s">
        <v>262</v>
      </c>
      <c r="U3" s="78" t="s">
        <v>266</v>
      </c>
      <c r="V3" s="122" t="s">
        <v>267</v>
      </c>
      <c r="W3" s="90">
        <v>2021</v>
      </c>
      <c r="X3" s="84" t="s">
        <v>270</v>
      </c>
      <c r="Y3" s="123" t="s">
        <v>271</v>
      </c>
    </row>
    <row r="4" spans="1:25" s="82" customFormat="1" x14ac:dyDescent="0.3">
      <c r="A4" s="98">
        <v>1</v>
      </c>
      <c r="B4" s="99" t="s">
        <v>200</v>
      </c>
      <c r="C4" s="100" t="s">
        <v>229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91">
        <v>1311.5</v>
      </c>
      <c r="U4" s="120">
        <v>2519.1999999999998</v>
      </c>
      <c r="V4" s="92">
        <v>3706.4</v>
      </c>
      <c r="W4" s="121">
        <v>5028.5</v>
      </c>
      <c r="X4" s="91">
        <v>1307.2</v>
      </c>
      <c r="Y4" s="121">
        <v>2515.1</v>
      </c>
    </row>
    <row r="5" spans="1:25" s="82" customFormat="1" x14ac:dyDescent="0.3">
      <c r="A5" s="98" t="s">
        <v>187</v>
      </c>
      <c r="B5" s="102" t="s">
        <v>219</v>
      </c>
      <c r="C5" s="32" t="s">
        <v>225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94">
        <v>1311.5</v>
      </c>
      <c r="U5" s="89">
        <v>2519.1999999999998</v>
      </c>
      <c r="V5" s="89">
        <v>3706.4</v>
      </c>
      <c r="W5" s="95">
        <v>5028.5</v>
      </c>
      <c r="X5" s="94">
        <v>1307.2</v>
      </c>
      <c r="Y5" s="95">
        <v>2515.1</v>
      </c>
    </row>
    <row r="6" spans="1:25" s="82" customFormat="1" x14ac:dyDescent="0.3">
      <c r="A6" s="98" t="s">
        <v>188</v>
      </c>
      <c r="B6" s="102" t="s">
        <v>220</v>
      </c>
      <c r="C6" s="32" t="s">
        <v>226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94">
        <v>0</v>
      </c>
      <c r="U6" s="89">
        <v>0</v>
      </c>
      <c r="V6" s="89">
        <v>0</v>
      </c>
      <c r="W6" s="95">
        <v>0</v>
      </c>
      <c r="X6" s="94">
        <v>0</v>
      </c>
      <c r="Y6" s="95">
        <v>0</v>
      </c>
    </row>
    <row r="7" spans="1:25" s="82" customFormat="1" x14ac:dyDescent="0.3">
      <c r="A7" s="98">
        <v>2</v>
      </c>
      <c r="B7" s="102" t="s">
        <v>189</v>
      </c>
      <c r="C7" s="32" t="s">
        <v>208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94">
        <v>19</v>
      </c>
      <c r="U7" s="89">
        <v>35.5</v>
      </c>
      <c r="V7" s="89">
        <v>51.5</v>
      </c>
      <c r="W7" s="95">
        <v>69.900000000000006</v>
      </c>
      <c r="X7" s="94">
        <v>19.8</v>
      </c>
      <c r="Y7" s="95">
        <v>37.799999999999997</v>
      </c>
    </row>
    <row r="8" spans="1:25" s="82" customFormat="1" x14ac:dyDescent="0.3">
      <c r="A8" s="98">
        <v>3</v>
      </c>
      <c r="B8" s="104" t="s">
        <v>231</v>
      </c>
      <c r="C8" s="39" t="s">
        <v>236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91">
        <v>1292.5</v>
      </c>
      <c r="U8" s="92">
        <v>2483.6999999999998</v>
      </c>
      <c r="V8" s="92">
        <v>3654.9</v>
      </c>
      <c r="W8" s="93">
        <v>4958.6000000000004</v>
      </c>
      <c r="X8" s="91">
        <v>1287.4000000000001</v>
      </c>
      <c r="Y8" s="93">
        <v>2477.3000000000002</v>
      </c>
    </row>
    <row r="9" spans="1:25" s="82" customFormat="1" x14ac:dyDescent="0.3">
      <c r="A9" s="98">
        <v>4</v>
      </c>
      <c r="B9" s="102" t="s">
        <v>190</v>
      </c>
      <c r="C9" s="32" t="s">
        <v>209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94">
        <v>0</v>
      </c>
      <c r="U9" s="89">
        <v>167</v>
      </c>
      <c r="V9" s="89">
        <v>407.1</v>
      </c>
      <c r="W9" s="95">
        <v>487.9</v>
      </c>
      <c r="X9" s="94">
        <v>0</v>
      </c>
      <c r="Y9" s="95">
        <v>43.8</v>
      </c>
    </row>
    <row r="10" spans="1:25" s="82" customFormat="1" x14ac:dyDescent="0.3">
      <c r="A10" s="98">
        <v>5</v>
      </c>
      <c r="B10" s="102" t="s">
        <v>191</v>
      </c>
      <c r="C10" s="32" t="s">
        <v>210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94">
        <v>377.7</v>
      </c>
      <c r="U10" s="89">
        <v>378.7</v>
      </c>
      <c r="V10" s="89">
        <v>378.7</v>
      </c>
      <c r="W10" s="95">
        <v>422.2</v>
      </c>
      <c r="X10" s="94">
        <v>183.9</v>
      </c>
      <c r="Y10" s="95">
        <v>202.9</v>
      </c>
    </row>
    <row r="11" spans="1:25" s="82" customFormat="1" x14ac:dyDescent="0.3">
      <c r="A11" s="98" t="s">
        <v>201</v>
      </c>
      <c r="B11" s="102" t="s">
        <v>221</v>
      </c>
      <c r="C11" s="32" t="s">
        <v>227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94">
        <v>0</v>
      </c>
      <c r="U11" s="89">
        <v>0</v>
      </c>
      <c r="V11" s="89">
        <v>0</v>
      </c>
      <c r="W11" s="95">
        <v>0</v>
      </c>
      <c r="X11" s="94">
        <v>0</v>
      </c>
      <c r="Y11" s="95">
        <v>0</v>
      </c>
    </row>
    <row r="12" spans="1:25" s="82" customFormat="1" x14ac:dyDescent="0.3">
      <c r="A12" s="98">
        <v>6</v>
      </c>
      <c r="B12" s="102" t="s">
        <v>192</v>
      </c>
      <c r="C12" s="32" t="s">
        <v>211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6.4</v>
      </c>
      <c r="T12" s="94">
        <v>0.2</v>
      </c>
      <c r="U12" s="89">
        <v>3.3</v>
      </c>
      <c r="V12" s="89">
        <v>7.6</v>
      </c>
      <c r="W12" s="95">
        <v>8.6</v>
      </c>
      <c r="X12" s="94">
        <v>0.1</v>
      </c>
      <c r="Y12" s="95">
        <v>1.2</v>
      </c>
    </row>
    <row r="13" spans="1:25" s="82" customFormat="1" x14ac:dyDescent="0.3">
      <c r="A13" s="98">
        <v>7</v>
      </c>
      <c r="B13" s="104" t="s">
        <v>232</v>
      </c>
      <c r="C13" s="39" t="s">
        <v>237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4591.5</v>
      </c>
      <c r="T13" s="91">
        <v>1670.1</v>
      </c>
      <c r="U13" s="92">
        <v>2692.1</v>
      </c>
      <c r="V13" s="92">
        <v>3618.9</v>
      </c>
      <c r="W13" s="93">
        <v>4884.3</v>
      </c>
      <c r="X13" s="91">
        <v>1471.2</v>
      </c>
      <c r="Y13" s="93">
        <v>2635.2</v>
      </c>
    </row>
    <row r="14" spans="1:25" s="82" customFormat="1" x14ac:dyDescent="0.3">
      <c r="A14" s="98" t="s">
        <v>202</v>
      </c>
      <c r="B14" s="105" t="s">
        <v>247</v>
      </c>
      <c r="C14" s="32" t="s">
        <v>212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94">
        <v>0</v>
      </c>
      <c r="U14" s="89">
        <v>0</v>
      </c>
      <c r="V14" s="89">
        <v>0</v>
      </c>
      <c r="W14" s="95">
        <v>0</v>
      </c>
      <c r="X14" s="94">
        <v>0</v>
      </c>
      <c r="Y14" s="95">
        <v>0</v>
      </c>
    </row>
    <row r="15" spans="1:25" s="82" customFormat="1" x14ac:dyDescent="0.3">
      <c r="A15" s="98" t="s">
        <v>203</v>
      </c>
      <c r="B15" s="102" t="s">
        <v>193</v>
      </c>
      <c r="C15" s="32" t="s">
        <v>213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94">
        <v>55</v>
      </c>
      <c r="U15" s="89">
        <v>55.5</v>
      </c>
      <c r="V15" s="89">
        <v>126.9</v>
      </c>
      <c r="W15" s="95">
        <v>192.5</v>
      </c>
      <c r="X15" s="94">
        <v>103.3</v>
      </c>
      <c r="Y15" s="95">
        <v>164.5</v>
      </c>
    </row>
    <row r="16" spans="1:25" s="82" customFormat="1" ht="28.8" x14ac:dyDescent="0.3">
      <c r="A16" s="98">
        <v>9</v>
      </c>
      <c r="B16" s="104" t="s">
        <v>252</v>
      </c>
      <c r="C16" s="39" t="s">
        <v>238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4314.3</v>
      </c>
      <c r="T16" s="91">
        <v>1615.1</v>
      </c>
      <c r="U16" s="92">
        <v>2636.6</v>
      </c>
      <c r="V16" s="92">
        <v>3492</v>
      </c>
      <c r="W16" s="93">
        <v>4691.8</v>
      </c>
      <c r="X16" s="91">
        <v>1367.9</v>
      </c>
      <c r="Y16" s="93">
        <v>2470.6999999999998</v>
      </c>
    </row>
    <row r="17" spans="1:25" s="82" customFormat="1" x14ac:dyDescent="0.3">
      <c r="A17" s="98">
        <v>10</v>
      </c>
      <c r="B17" s="99" t="s">
        <v>253</v>
      </c>
      <c r="C17" s="38" t="s">
        <v>230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91">
        <v>13.7</v>
      </c>
      <c r="U17" s="92">
        <v>22.7</v>
      </c>
      <c r="V17" s="92">
        <v>29.3</v>
      </c>
      <c r="W17" s="93">
        <v>35.4</v>
      </c>
      <c r="X17" s="91">
        <v>5.6</v>
      </c>
      <c r="Y17" s="93">
        <v>10.4</v>
      </c>
    </row>
    <row r="18" spans="1:25" s="82" customFormat="1" x14ac:dyDescent="0.3">
      <c r="A18" s="98"/>
      <c r="B18" s="102" t="s">
        <v>222</v>
      </c>
      <c r="C18" s="32" t="s">
        <v>222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94">
        <v>0</v>
      </c>
      <c r="U18" s="89">
        <v>0</v>
      </c>
      <c r="V18" s="89">
        <v>0</v>
      </c>
      <c r="W18" s="95">
        <v>0</v>
      </c>
      <c r="X18" s="94">
        <v>0</v>
      </c>
      <c r="Y18" s="95">
        <v>0</v>
      </c>
    </row>
    <row r="19" spans="1:25" s="82" customFormat="1" x14ac:dyDescent="0.3">
      <c r="A19" s="98"/>
      <c r="B19" s="102" t="s">
        <v>223</v>
      </c>
      <c r="C19" s="32" t="s">
        <v>254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94">
        <v>0</v>
      </c>
      <c r="U19" s="89">
        <v>0</v>
      </c>
      <c r="V19" s="89">
        <v>0</v>
      </c>
      <c r="W19" s="95">
        <v>0</v>
      </c>
      <c r="X19" s="94">
        <v>0</v>
      </c>
      <c r="Y19" s="95">
        <v>0</v>
      </c>
    </row>
    <row r="20" spans="1:25" s="82" customFormat="1" x14ac:dyDescent="0.3">
      <c r="A20" s="98"/>
      <c r="B20" s="102" t="s">
        <v>224</v>
      </c>
      <c r="C20" s="32" t="s">
        <v>224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94">
        <v>13.7</v>
      </c>
      <c r="U20" s="89">
        <v>22.7</v>
      </c>
      <c r="V20" s="89">
        <v>109.9</v>
      </c>
      <c r="W20" s="95">
        <v>35.4</v>
      </c>
      <c r="X20" s="94">
        <v>5.6</v>
      </c>
      <c r="Y20" s="95">
        <v>10.4</v>
      </c>
    </row>
    <row r="21" spans="1:25" s="82" customFormat="1" x14ac:dyDescent="0.3">
      <c r="A21" s="98">
        <v>11</v>
      </c>
      <c r="B21" s="105" t="s">
        <v>204</v>
      </c>
      <c r="C21" s="32" t="s">
        <v>214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94">
        <v>20.399999999999999</v>
      </c>
      <c r="U21" s="89">
        <v>63.6</v>
      </c>
      <c r="V21" s="89">
        <v>234.9</v>
      </c>
      <c r="W21" s="95">
        <v>239.5</v>
      </c>
      <c r="X21" s="94">
        <v>0.7</v>
      </c>
      <c r="Y21" s="95">
        <v>0.7</v>
      </c>
    </row>
    <row r="22" spans="1:25" s="82" customFormat="1" ht="28.8" x14ac:dyDescent="0.3">
      <c r="A22" s="98">
        <v>12</v>
      </c>
      <c r="B22" s="104" t="s">
        <v>233</v>
      </c>
      <c r="C22" s="39" t="s">
        <v>239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4406.1000000000004</v>
      </c>
      <c r="T22" s="91">
        <v>1649.2</v>
      </c>
      <c r="U22" s="92">
        <v>2722.9</v>
      </c>
      <c r="V22" s="92">
        <v>3756.2</v>
      </c>
      <c r="W22" s="93">
        <v>4966.7</v>
      </c>
      <c r="X22" s="91">
        <v>1374.2</v>
      </c>
      <c r="Y22" s="93">
        <v>2481.8000000000002</v>
      </c>
    </row>
    <row r="23" spans="1:25" s="82" customFormat="1" x14ac:dyDescent="0.3">
      <c r="A23" s="98">
        <v>13</v>
      </c>
      <c r="B23" s="99" t="s">
        <v>234</v>
      </c>
      <c r="C23" s="39" t="s">
        <v>240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</v>
      </c>
      <c r="T23" s="91">
        <v>1704.2</v>
      </c>
      <c r="U23" s="92">
        <v>2778.4</v>
      </c>
      <c r="V23" s="92">
        <v>3883.1</v>
      </c>
      <c r="W23" s="93">
        <v>5159.2</v>
      </c>
      <c r="X23" s="91">
        <v>1477.5</v>
      </c>
      <c r="Y23" s="93">
        <v>2646.3</v>
      </c>
    </row>
    <row r="24" spans="1:25" s="82" customFormat="1" x14ac:dyDescent="0.3">
      <c r="A24" s="98">
        <v>14</v>
      </c>
      <c r="B24" s="105" t="s">
        <v>205</v>
      </c>
      <c r="C24" s="106" t="s">
        <v>215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94">
        <v>0</v>
      </c>
      <c r="U24" s="89">
        <v>0</v>
      </c>
      <c r="V24" s="89">
        <v>0</v>
      </c>
      <c r="W24" s="95">
        <v>0</v>
      </c>
      <c r="X24" s="94">
        <v>0</v>
      </c>
      <c r="Y24" s="95">
        <v>0</v>
      </c>
    </row>
    <row r="25" spans="1:25" s="82" customFormat="1" ht="28.8" x14ac:dyDescent="0.3">
      <c r="A25" s="98">
        <v>15</v>
      </c>
      <c r="B25" s="102" t="s">
        <v>248</v>
      </c>
      <c r="C25" s="32" t="s">
        <v>216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94">
        <v>8</v>
      </c>
      <c r="U25" s="89">
        <v>8</v>
      </c>
      <c r="V25" s="89">
        <v>8.3000000000000007</v>
      </c>
      <c r="W25" s="95">
        <v>8.4</v>
      </c>
      <c r="X25" s="94">
        <v>0</v>
      </c>
      <c r="Y25" s="95">
        <v>0</v>
      </c>
    </row>
    <row r="26" spans="1:25" s="82" customFormat="1" x14ac:dyDescent="0.3">
      <c r="A26" s="98">
        <v>16</v>
      </c>
      <c r="B26" s="99" t="s">
        <v>235</v>
      </c>
      <c r="C26" s="39" t="s">
        <v>241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</v>
      </c>
      <c r="T26" s="91">
        <v>1712.2</v>
      </c>
      <c r="U26" s="92">
        <v>2786.4</v>
      </c>
      <c r="V26" s="92">
        <v>3891.4</v>
      </c>
      <c r="W26" s="93">
        <v>5167.6000000000004</v>
      </c>
      <c r="X26" s="91">
        <v>1477.5</v>
      </c>
      <c r="Y26" s="93">
        <v>2646.3</v>
      </c>
    </row>
    <row r="27" spans="1:25" s="82" customFormat="1" x14ac:dyDescent="0.3">
      <c r="A27" s="98" t="s">
        <v>194</v>
      </c>
      <c r="B27" s="102" t="s">
        <v>206</v>
      </c>
      <c r="C27" s="32" t="s">
        <v>217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924.3</v>
      </c>
      <c r="S27" s="95">
        <v>1816.7</v>
      </c>
      <c r="T27" s="94">
        <v>1289.9000000000001</v>
      </c>
      <c r="U27" s="89">
        <v>1420.7</v>
      </c>
      <c r="V27" s="89">
        <v>1446</v>
      </c>
      <c r="W27" s="95">
        <v>2109.1999999999998</v>
      </c>
      <c r="X27" s="94">
        <v>1026.4000000000001</v>
      </c>
      <c r="Y27" s="95">
        <v>1090.0999999999999</v>
      </c>
    </row>
    <row r="28" spans="1:25" s="82" customFormat="1" x14ac:dyDescent="0.3">
      <c r="A28" s="98" t="s">
        <v>194</v>
      </c>
      <c r="B28" s="102" t="s">
        <v>228</v>
      </c>
      <c r="C28" s="32" t="s">
        <v>218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94">
        <v>2.4</v>
      </c>
      <c r="U28" s="89">
        <v>559</v>
      </c>
      <c r="V28" s="89">
        <v>1629.9</v>
      </c>
      <c r="W28" s="95">
        <v>1821.9</v>
      </c>
      <c r="X28" s="94">
        <v>78.8</v>
      </c>
      <c r="Y28" s="95">
        <v>781</v>
      </c>
    </row>
    <row r="29" spans="1:25" s="116" customFormat="1" ht="20.399999999999999" customHeight="1" thickBot="1" x14ac:dyDescent="0.35">
      <c r="A29" s="115"/>
      <c r="B29" s="110" t="s">
        <v>258</v>
      </c>
      <c r="C29" s="110" t="s">
        <v>259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19">
        <v>202.1</v>
      </c>
      <c r="U29" s="112">
        <v>203.083</v>
      </c>
      <c r="V29" s="112">
        <v>426.07100000000003</v>
      </c>
      <c r="W29" s="113">
        <v>640</v>
      </c>
      <c r="X29" s="119">
        <v>345.3</v>
      </c>
      <c r="Y29" s="113">
        <v>544.70000000000005</v>
      </c>
    </row>
    <row r="30" spans="1:25" x14ac:dyDescent="0.3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8"/>
      <c r="V30" s="37"/>
      <c r="W30" s="88"/>
      <c r="Y30" s="88"/>
    </row>
    <row r="31" spans="1:25" s="37" customFormat="1" ht="28.8" x14ac:dyDescent="0.3">
      <c r="B31" s="108" t="s">
        <v>242</v>
      </c>
      <c r="C31" s="108" t="s">
        <v>245</v>
      </c>
    </row>
    <row r="32" spans="1:25" s="37" customFormat="1" ht="60" customHeight="1" x14ac:dyDescent="0.3">
      <c r="B32" s="108" t="s">
        <v>243</v>
      </c>
      <c r="C32" s="108" t="s">
        <v>246</v>
      </c>
    </row>
    <row r="33" spans="2:3" s="37" customFormat="1" ht="28.8" x14ac:dyDescent="0.3">
      <c r="B33" s="108" t="s">
        <v>207</v>
      </c>
      <c r="C33" s="108" t="s">
        <v>244</v>
      </c>
    </row>
    <row r="35" spans="2:3" x14ac:dyDescent="0.3">
      <c r="C35" s="108" t="s">
        <v>255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1" ma:contentTypeDescription="Creați un document nou." ma:contentTypeScope="" ma:versionID="16a00267598c063732c7ddced89e91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81e155e1b29d6d2137ecb4eba5bd85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23C72-2037-49F1-8E3C-61E2E6F31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9EFB1-8066-4780-846F-38FA66E70DE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Manuela OGRINJA</cp:lastModifiedBy>
  <cp:lastPrinted>2019-11-28T11:25:16Z</cp:lastPrinted>
  <dcterms:created xsi:type="dcterms:W3CDTF">2019-10-23T08:15:33Z</dcterms:created>
  <dcterms:modified xsi:type="dcterms:W3CDTF">2022-08-12T12:21:03Z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